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<sst xmlns="http://schemas.openxmlformats.org/spreadsheetml/2006/main" count="137" uniqueCount="93">
  <si>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EA66 - Corticosterone - Calculation Template</t>
  </si>
  <si>
    <t>Corticosterone [ng/mL]</t>
  </si>
  <si>
    <t>Backfit Corticosterone [ng/mL]</t>
  </si>
  <si>
    <t>Corticosterone Concentration [ng/mL]</t>
  </si>
  <si>
    <t>EA66 - Corticosterone - Calculation Instructions</t>
  </si>
  <si>
    <t>x = Corticosterone concentration</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</si>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</sst>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EA66 - Corticosterone Standard Curve</a:t>
            </a:r>
          </a:p>
        </c:rich>
      </c:tx>
      <c:layout/>
      <c:spPr>
        <a:noFill/>
        <a:ln>
          <a:noFill/>
        </a:ln>
      </c:spPr>
    </c:title>
    <c:plotArea>
      <c:layout>
        <c:manualLayout>
          <c:xMode val="edge"/>
          <c:yMode val="edge"/>
          <c:x val="0.03475"/>
          <c:y val="0.09"/>
          <c:w val="0.95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0.05</c:v>
                </c:pt>
                <c:pt idx="1">
                  <c:v>0.1</c:v>
                </c:pt>
                <c:pt idx="2">
                  <c:v>0.2</c:v>
                </c:pt>
                <c:pt idx="3">
                  <c:v>0.5</c:v>
                </c:pt>
                <c:pt idx="4">
                  <c:v>1</c:v>
                </c:pt>
                <c:pt idx="5">
                  <c:v>2</c:v>
                </c:pt>
                <c:pt idx="6">
                  <c:v>5</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0.05</c:v>
                </c:pt>
                <c:pt idx="1">
                  <c:v>0.1</c:v>
                </c:pt>
                <c:pt idx="2">
                  <c:v>0.2</c:v>
                </c:pt>
                <c:pt idx="3">
                  <c:v>0.5</c:v>
                </c:pt>
                <c:pt idx="4">
                  <c:v>1</c:v>
                </c:pt>
                <c:pt idx="5">
                  <c:v>2</c:v>
                </c:pt>
                <c:pt idx="6">
                  <c:v>5</c:v>
                </c:pt>
              </c:numCache>
            </c:numRef>
          </c:xVal>
          <c:yVal>
            <c:numRef>
              <c:f>'Calculation Template'!$J$6:$J$12</c:f>
              <c:numCache>
                <c:ptCount val="7"/>
                <c:pt idx="0">
                  <c:v>76.21494573814782</c:v>
                </c:pt>
                <c:pt idx="1">
                  <c:v>69.4073175568802</c:v>
                </c:pt>
                <c:pt idx="2">
                  <c:v>61.64483721444348</c:v>
                </c:pt>
                <c:pt idx="3">
                  <c:v>50.5</c:v>
                </c:pt>
                <c:pt idx="4">
                  <c:v>42.00714267493641</c:v>
                </c:pt>
                <c:pt idx="5">
                  <c:v>34</c:v>
                </c:pt>
                <c:pt idx="6">
                  <c:v>24.78505426185217</c:v>
                </c:pt>
              </c:numCache>
            </c:numRef>
          </c:yVal>
          <c:smooth val="1"/>
        </c:ser>
        <c:axId val="50905375"/>
        <c:axId val="55495192"/>
      </c:scatterChart>
      <c:valAx>
        <c:axId val="50905375"/>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Corticosterone [ng/mL]</a:t>
                </a:r>
              </a:p>
            </c:rich>
          </c:tx>
          <c:layout/>
          <c:overlay val="0"/>
          <c:spPr>
            <a:noFill/>
            <a:ln>
              <a:noFill/>
            </a:ln>
          </c:spPr>
        </c:title>
        <c:delete val="0"/>
        <c:numFmt formatCode="General" sourceLinked="1"/>
        <c:majorTickMark val="out"/>
        <c:minorTickMark val="cross"/>
        <c:tickLblPos val="nextTo"/>
        <c:crossAx val="55495192"/>
        <c:crosses val="autoZero"/>
        <c:crossBetween val="midCat"/>
        <c:dispUnits/>
      </c:valAx>
      <c:valAx>
        <c:axId val="55495192"/>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50905375"/>
        <c:crossesAt val="0.001"/>
        <c:crossBetween val="midCat"/>
        <c:dispUnits/>
      </c:valAx>
      <c:spPr>
        <a:solidFill>
          <a:srgbClr val="CDCDCD"/>
        </a:solidFill>
        <a:ln w="12700">
          <a:solidFill>
            <a:srgbClr val="808080"/>
          </a:solidFill>
        </a:ln>
      </c:spPr>
    </c:plotArea>
    <c:legend>
      <c:legendPos val="r"/>
      <c:layout>
        <c:manualLayout>
          <c:xMode val="edge"/>
          <c:yMode val="edge"/>
          <c:x val="0.833"/>
          <c:y val="0.13675"/>
          <c:w val="0.113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3060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4</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2.75">
      <c r="A18" s="3"/>
      <c r="B18" s="77" t="s">
        <v>5</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8984375" style="1" customWidth="1"/>
    <col min="2" max="2" width="12.09765625" style="1" customWidth="1"/>
    <col min="3" max="9" width="7.8984375" style="1" customWidth="1"/>
    <col min="10" max="10" width="8.3984375" style="1" customWidth="1"/>
    <col min="11" max="11" width="7.8984375" style="1" customWidth="1"/>
    <col min="12" max="12" width="12.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0</v>
      </c>
    </row>
    <row r="2" spans="2:12" ht="12.75" customHeight="1">
      <c r="B2" s="60" t="s">
        <v>23</v>
      </c>
      <c r="I2" s="60" t="s">
        <v>24</v>
      </c>
      <c r="J2" s="60" t="s">
        <v>24</v>
      </c>
      <c r="L2" s="106" t="s">
        <v>2</v>
      </c>
    </row>
    <row r="3" spans="1:26" ht="12.75" customHeight="1">
      <c r="A3" s="101" t="s">
        <v>55</v>
      </c>
      <c r="B3" s="103" t="s">
        <v>1</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0.05</v>
      </c>
      <c r="C6" s="9"/>
      <c r="D6" s="9"/>
      <c r="E6" s="11" t="e">
        <f t="shared" si="0"/>
        <v>#DIV/0!</v>
      </c>
      <c r="F6" s="10" t="e">
        <f aca="true" t="shared" si="4" ref="F6:F12">E6-$I$68</f>
        <v>#DIV/0!</v>
      </c>
      <c r="G6" s="14" t="e">
        <f t="shared" si="1"/>
        <v>#DIV/0!</v>
      </c>
      <c r="H6" s="11" t="e">
        <f t="shared" si="2"/>
        <v>#DIV/0!</v>
      </c>
      <c r="I6" s="90" t="e">
        <f aca="true" t="shared" si="5" ref="I6:I12">(F6/$F$5)*100</f>
        <v>#DIV/0!</v>
      </c>
      <c r="J6" s="62">
        <f t="shared" si="3"/>
        <v>76.21494573814782</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0.5</v>
      </c>
      <c r="C9" s="9"/>
      <c r="D9" s="9"/>
      <c r="E9" s="11" t="e">
        <f t="shared" si="0"/>
        <v>#DIV/0!</v>
      </c>
      <c r="F9" s="10" t="e">
        <f t="shared" si="4"/>
        <v>#DIV/0!</v>
      </c>
      <c r="G9" s="14" t="e">
        <f t="shared" si="1"/>
        <v>#DIV/0!</v>
      </c>
      <c r="H9" s="11" t="e">
        <f t="shared" si="2"/>
        <v>#DIV/0!</v>
      </c>
      <c r="I9" s="90" t="e">
        <f t="shared" si="5"/>
        <v>#DIV/0!</v>
      </c>
      <c r="J9" s="62">
        <f t="shared" si="3"/>
        <v>50.5</v>
      </c>
      <c r="K9" s="15" t="e">
        <f t="shared" si="6"/>
        <v>#DIV/0!</v>
      </c>
      <c r="L9" s="26" t="e">
        <f t="shared" si="7"/>
        <v>#DIV/0!</v>
      </c>
      <c r="N9" s="50"/>
      <c r="O9" s="52"/>
      <c r="P9" s="43"/>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5</v>
      </c>
      <c r="C12" s="9"/>
      <c r="D12" s="9"/>
      <c r="E12" s="11" t="e">
        <f t="shared" si="0"/>
        <v>#DIV/0!</v>
      </c>
      <c r="F12" s="10" t="e">
        <f t="shared" si="4"/>
        <v>#DIV/0!</v>
      </c>
      <c r="G12" s="14" t="e">
        <f t="shared" si="1"/>
        <v>#DIV/0!</v>
      </c>
      <c r="H12" s="11" t="e">
        <f t="shared" si="2"/>
        <v>#DIV/0!</v>
      </c>
      <c r="I12" s="90" t="e">
        <f t="shared" si="5"/>
        <v>#DIV/0!</v>
      </c>
      <c r="J12" s="62">
        <f t="shared" si="3"/>
        <v>24.78505426185217</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1</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1</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1</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1</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2.75">
      <c r="A70" s="54" t="s">
        <v>67</v>
      </c>
      <c r="B70" s="30" t="s">
        <v>3</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