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<sst xmlns="http://schemas.openxmlformats.org/spreadsheetml/2006/main" count="137" uniqueCount="93">
  <si>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EA74 - Progesterone - Calculation Instructions</t>
  </si>
  <si>
    <t>x = Progesterone concentration</t>
  </si>
  <si>
    <t>EA74 - Progesterone - Calculation Template</t>
  </si>
  <si>
    <t>Progesterone [ng/mL]</t>
  </si>
  <si>
    <t>Backfit Progesterone [ng/mL]</t>
  </si>
  <si>
    <t>Progesterone Concentration [ng/mL]</t>
  </si>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</sst>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EA74 - Progesterone Standard Curve</a:t>
            </a:r>
          </a:p>
        </c:rich>
      </c:tx>
      <c:layout/>
      <c:spPr>
        <a:noFill/>
        <a:ln>
          <a:noFill/>
        </a:ln>
      </c:spPr>
    </c:title>
    <c:plotArea>
      <c:layout>
        <c:manualLayout>
          <c:xMode val="edge"/>
          <c:yMode val="edge"/>
          <c:x val="0.0355"/>
          <c:y val="0.09"/>
          <c:w val="0.954"/>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0.4</c:v>
                </c:pt>
                <c:pt idx="1">
                  <c:v>1</c:v>
                </c:pt>
                <c:pt idx="2">
                  <c:v>2</c:v>
                </c:pt>
                <c:pt idx="3">
                  <c:v>4</c:v>
                </c:pt>
                <c:pt idx="4">
                  <c:v>10</c:v>
                </c:pt>
                <c:pt idx="5">
                  <c:v>20</c:v>
                </c:pt>
                <c:pt idx="6">
                  <c:v>40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0.4</c:v>
                </c:pt>
                <c:pt idx="1">
                  <c:v>1</c:v>
                </c:pt>
                <c:pt idx="2">
                  <c:v>2</c:v>
                </c:pt>
                <c:pt idx="3">
                  <c:v>4</c:v>
                </c:pt>
                <c:pt idx="4">
                  <c:v>10</c:v>
                </c:pt>
                <c:pt idx="5">
                  <c:v>20</c:v>
                </c:pt>
                <c:pt idx="6">
                  <c:v>40</c:v>
                </c:pt>
              </c:numCache>
            </c:numRef>
          </c:xVal>
          <c:yVal>
            <c:numRef>
              <c:f>'Calculation Template'!$J$6:$J$12</c:f>
              <c:numCache>
                <c:ptCount val="7"/>
                <c:pt idx="0">
                  <c:v>53.25854045504165</c:v>
                </c:pt>
                <c:pt idx="1">
                  <c:v>42.00714267493641</c:v>
                </c:pt>
                <c:pt idx="2">
                  <c:v>34</c:v>
                </c:pt>
                <c:pt idx="3">
                  <c:v>26.859183621410402</c:v>
                </c:pt>
                <c:pt idx="4">
                  <c:v>19.091655765524123</c:v>
                </c:pt>
                <c:pt idx="5">
                  <c:v>14.516178890085618</c:v>
                </c:pt>
                <c:pt idx="6">
                  <c:v>10.955479988479958</c:v>
                </c:pt>
              </c:numCache>
            </c:numRef>
          </c:yVal>
          <c:smooth val="1"/>
        </c:ser>
        <c:axId val="60079661"/>
        <c:axId val="3846038"/>
      </c:scatterChart>
      <c:valAx>
        <c:axId val="60079661"/>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Progesterone [ng/mL]</a:t>
                </a:r>
              </a:p>
            </c:rich>
          </c:tx>
          <c:layout/>
          <c:overlay val="0"/>
          <c:spPr>
            <a:noFill/>
            <a:ln>
              <a:noFill/>
            </a:ln>
          </c:spPr>
        </c:title>
        <c:delete val="0"/>
        <c:numFmt formatCode="General" sourceLinked="1"/>
        <c:majorTickMark val="out"/>
        <c:minorTickMark val="cross"/>
        <c:tickLblPos val="nextTo"/>
        <c:crossAx val="3846038"/>
        <c:crosses val="autoZero"/>
        <c:crossBetween val="midCat"/>
        <c:dispUnits/>
      </c:valAx>
      <c:valAx>
        <c:axId val="3846038"/>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60079661"/>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6"/>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0965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8</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6</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1</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5">
      <c r="A23" s="3"/>
      <c r="B23" s="36"/>
      <c r="C23" s="36"/>
      <c r="D23" s="29"/>
      <c r="E23" s="29"/>
      <c r="F23" s="29"/>
      <c r="G23" s="29"/>
      <c r="H23" s="29"/>
      <c r="I23" s="29"/>
      <c r="J23" s="29"/>
    </row>
    <row r="24" spans="1:10" ht="15">
      <c r="A24" s="3"/>
      <c r="B24" s="77" t="s">
        <v>34</v>
      </c>
      <c r="C24" s="36"/>
      <c r="D24" s="29"/>
      <c r="E24" s="29"/>
      <c r="F24" s="32" t="s">
        <v>35</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20</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19</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12</v>
      </c>
      <c r="B39" s="98" t="s">
        <v>11</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13</v>
      </c>
      <c r="B42" t="s">
        <v>14</v>
      </c>
      <c r="D42" s="32"/>
      <c r="E42" s="32"/>
      <c r="F42" s="32"/>
      <c r="G42" s="36"/>
      <c r="H42" s="32"/>
    </row>
    <row r="43" spans="4:8" ht="12.75">
      <c r="D43" s="32"/>
      <c r="E43" s="32"/>
      <c r="F43" s="32"/>
      <c r="G43" s="36"/>
      <c r="H43" s="32"/>
    </row>
    <row r="44" spans="1:8" ht="12.75">
      <c r="A44" t="s">
        <v>16</v>
      </c>
      <c r="B44" t="s">
        <v>17</v>
      </c>
      <c r="D44" s="32"/>
      <c r="E44" s="32"/>
      <c r="F44" s="32"/>
      <c r="G44" s="36"/>
      <c r="H44" s="32"/>
    </row>
    <row r="45" spans="4:8" ht="12.75">
      <c r="D45" s="32"/>
      <c r="E45" s="32"/>
      <c r="F45" s="32"/>
      <c r="G45" s="36"/>
      <c r="H45" s="32"/>
    </row>
    <row r="46" spans="1:8" ht="12.75">
      <c r="A46" t="s">
        <v>18</v>
      </c>
      <c r="B46" s="31" t="s">
        <v>21</v>
      </c>
      <c r="D46" s="32"/>
      <c r="E46" s="32"/>
      <c r="F46" s="32"/>
      <c r="G46" s="36"/>
      <c r="H46" s="32"/>
    </row>
    <row r="47" spans="4:8" ht="12.75">
      <c r="D47" s="32"/>
      <c r="E47" s="32"/>
      <c r="F47" s="32"/>
      <c r="G47" s="36"/>
      <c r="H47" s="32"/>
    </row>
    <row r="48" spans="1:8" ht="12.75">
      <c r="A48" s="86">
        <v>1</v>
      </c>
      <c r="B48" t="s">
        <v>22</v>
      </c>
      <c r="D48" s="32"/>
      <c r="E48" s="32"/>
      <c r="F48" s="32"/>
      <c r="G48" s="36"/>
      <c r="H48" s="32"/>
    </row>
    <row r="49" spans="1:8" ht="12.75">
      <c r="A49" s="86" t="s">
        <v>25</v>
      </c>
      <c r="B49" t="s">
        <v>26</v>
      </c>
      <c r="D49" s="32"/>
      <c r="E49" s="32"/>
      <c r="F49" s="32"/>
      <c r="G49" s="36"/>
      <c r="H49" s="32"/>
    </row>
    <row r="50" spans="1:8" ht="12.75">
      <c r="A50" s="86" t="s">
        <v>23</v>
      </c>
      <c r="B50" t="s">
        <v>27</v>
      </c>
      <c r="D50" s="32"/>
      <c r="E50" s="32"/>
      <c r="F50" s="32"/>
      <c r="G50" s="36"/>
      <c r="H50" s="32"/>
    </row>
    <row r="51" spans="1:8" ht="12.75">
      <c r="A51" s="86" t="s">
        <v>24</v>
      </c>
      <c r="B51" t="s">
        <v>28</v>
      </c>
      <c r="D51" s="32"/>
      <c r="E51" s="32"/>
      <c r="F51" s="32"/>
      <c r="G51" s="36"/>
      <c r="H51" s="32"/>
    </row>
    <row r="52" spans="4:8" ht="12.75">
      <c r="D52" s="32"/>
      <c r="E52" s="32"/>
      <c r="F52" s="32"/>
      <c r="G52" s="36"/>
      <c r="H52" s="32"/>
    </row>
    <row r="53" spans="1:9" ht="12.75">
      <c r="A53" s="86">
        <v>2</v>
      </c>
      <c r="B53" s="98" t="s">
        <v>7</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9</v>
      </c>
    </row>
    <row r="57" ht="12.75">
      <c r="B57" s="30"/>
    </row>
    <row r="58" spans="1:10" ht="12.75">
      <c r="A58" t="s">
        <v>58</v>
      </c>
      <c r="B58" s="30" t="s">
        <v>10</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09765625" style="1" customWidth="1"/>
    <col min="2" max="2" width="10.69921875" style="1" customWidth="1"/>
    <col min="3" max="9" width="7.8984375" style="1" customWidth="1"/>
    <col min="10" max="10" width="8.3984375" style="1" customWidth="1"/>
    <col min="11" max="11" width="7.8984375" style="1" customWidth="1"/>
    <col min="12" max="12" width="10.8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39</v>
      </c>
      <c r="I2" s="60" t="s">
        <v>40</v>
      </c>
      <c r="J2" s="60" t="s">
        <v>40</v>
      </c>
      <c r="L2" s="101" t="s">
        <v>4</v>
      </c>
    </row>
    <row r="3" spans="1:26" ht="12.75" customHeight="1">
      <c r="A3" s="113" t="s">
        <v>71</v>
      </c>
      <c r="B3" s="103" t="s">
        <v>3</v>
      </c>
      <c r="C3" s="113" t="s">
        <v>68</v>
      </c>
      <c r="D3" s="113" t="s">
        <v>69</v>
      </c>
      <c r="E3" s="103" t="s">
        <v>85</v>
      </c>
      <c r="F3" s="103" t="s">
        <v>86</v>
      </c>
      <c r="G3" s="103" t="s">
        <v>76</v>
      </c>
      <c r="H3" s="103" t="s">
        <v>66</v>
      </c>
      <c r="I3" s="107" t="s">
        <v>15</v>
      </c>
      <c r="J3" s="111" t="s">
        <v>81</v>
      </c>
      <c r="K3" s="109" t="s">
        <v>80</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73</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115">
        <v>0.4</v>
      </c>
      <c r="C6" s="9"/>
      <c r="D6" s="9"/>
      <c r="E6" s="11" t="e">
        <f t="shared" si="0"/>
        <v>#DIV/0!</v>
      </c>
      <c r="F6" s="10" t="e">
        <f aca="true" t="shared" si="4" ref="F6:F12">E6-$I$68</f>
        <v>#DIV/0!</v>
      </c>
      <c r="G6" s="14" t="e">
        <f t="shared" si="1"/>
        <v>#DIV/0!</v>
      </c>
      <c r="H6" s="11" t="e">
        <f t="shared" si="2"/>
        <v>#DIV/0!</v>
      </c>
      <c r="I6" s="90" t="e">
        <f aca="true" t="shared" si="5" ref="I6:I12">(F6/$F$5)*100</f>
        <v>#DIV/0!</v>
      </c>
      <c r="J6" s="62">
        <f t="shared" si="3"/>
        <v>53.25854045504165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115">
        <v>1</v>
      </c>
      <c r="C7" s="9"/>
      <c r="D7" s="9"/>
      <c r="E7" s="11" t="e">
        <f t="shared" si="0"/>
        <v>#DIV/0!</v>
      </c>
      <c r="F7" s="10" t="e">
        <f t="shared" si="4"/>
        <v>#DIV/0!</v>
      </c>
      <c r="G7" s="14" t="e">
        <f t="shared" si="1"/>
        <v>#DIV/0!</v>
      </c>
      <c r="H7" s="11" t="e">
        <f t="shared" si="2"/>
        <v>#DIV/0!</v>
      </c>
      <c r="I7" s="90" t="e">
        <f t="shared" si="5"/>
        <v>#DIV/0!</v>
      </c>
      <c r="J7" s="62">
        <f t="shared" si="3"/>
        <v>42.00714267493641</v>
      </c>
      <c r="K7" s="15" t="e">
        <f t="shared" si="6"/>
        <v>#DIV/0!</v>
      </c>
      <c r="L7" s="26" t="e">
        <f t="shared" si="7"/>
        <v>#DIV/0!</v>
      </c>
      <c r="N7" s="49"/>
      <c r="O7" s="44"/>
      <c r="P7" s="44"/>
      <c r="Q7" s="43"/>
      <c r="R7" s="43"/>
      <c r="S7" s="43"/>
      <c r="T7" s="43"/>
      <c r="U7" s="43"/>
      <c r="V7" s="43"/>
      <c r="W7" s="43"/>
      <c r="X7" s="43"/>
      <c r="Y7" s="43"/>
      <c r="Z7" s="43"/>
    </row>
    <row r="8" spans="1:26" ht="12.75">
      <c r="A8" s="8" t="s">
        <v>63</v>
      </c>
      <c r="B8" s="115">
        <v>2</v>
      </c>
      <c r="C8" s="9"/>
      <c r="D8" s="9"/>
      <c r="E8" s="11" t="e">
        <f t="shared" si="0"/>
        <v>#DIV/0!</v>
      </c>
      <c r="F8" s="10" t="e">
        <f t="shared" si="4"/>
        <v>#DIV/0!</v>
      </c>
      <c r="G8" s="14" t="e">
        <f t="shared" si="1"/>
        <v>#DIV/0!</v>
      </c>
      <c r="H8" s="11" t="e">
        <f t="shared" si="2"/>
        <v>#DIV/0!</v>
      </c>
      <c r="I8" s="90" t="e">
        <f t="shared" si="5"/>
        <v>#DIV/0!</v>
      </c>
      <c r="J8" s="62">
        <f t="shared" si="3"/>
        <v>34</v>
      </c>
      <c r="K8" s="15" t="e">
        <f t="shared" si="6"/>
        <v>#DIV/0!</v>
      </c>
      <c r="L8" s="26" t="e">
        <f t="shared" si="7"/>
        <v>#DIV/0!</v>
      </c>
      <c r="N8" s="49"/>
      <c r="O8" s="44"/>
      <c r="P8" s="44"/>
      <c r="Q8" s="43"/>
      <c r="R8" s="43"/>
      <c r="S8" s="43"/>
      <c r="T8" s="43"/>
      <c r="U8" s="43"/>
      <c r="V8" s="43"/>
      <c r="W8" s="43"/>
      <c r="X8" s="43"/>
      <c r="Y8" s="43"/>
      <c r="Z8" s="43"/>
    </row>
    <row r="9" spans="1:26" ht="12.75">
      <c r="A9" s="8" t="s">
        <v>64</v>
      </c>
      <c r="B9" s="115">
        <v>4</v>
      </c>
      <c r="C9" s="9"/>
      <c r="D9" s="9"/>
      <c r="E9" s="11" t="e">
        <f t="shared" si="0"/>
        <v>#DIV/0!</v>
      </c>
      <c r="F9" s="10" t="e">
        <f t="shared" si="4"/>
        <v>#DIV/0!</v>
      </c>
      <c r="G9" s="14" t="e">
        <f t="shared" si="1"/>
        <v>#DIV/0!</v>
      </c>
      <c r="H9" s="11" t="e">
        <f t="shared" si="2"/>
        <v>#DIV/0!</v>
      </c>
      <c r="I9" s="90" t="e">
        <f t="shared" si="5"/>
        <v>#DIV/0!</v>
      </c>
      <c r="J9" s="62">
        <f t="shared" si="3"/>
        <v>26.859183621410402</v>
      </c>
      <c r="K9" s="15" t="e">
        <f t="shared" si="6"/>
        <v>#DIV/0!</v>
      </c>
      <c r="L9" s="26" t="e">
        <f t="shared" si="7"/>
        <v>#DIV/0!</v>
      </c>
      <c r="N9" s="50"/>
      <c r="O9" s="52"/>
      <c r="P9" s="43"/>
      <c r="Q9" s="43"/>
      <c r="R9" s="43"/>
      <c r="S9" s="43"/>
      <c r="T9" s="43"/>
      <c r="U9" s="43"/>
      <c r="V9" s="43"/>
      <c r="W9" s="43"/>
      <c r="X9" s="43"/>
      <c r="Y9" s="43"/>
      <c r="Z9" s="43"/>
    </row>
    <row r="10" spans="1:26" ht="12.75">
      <c r="A10" s="8" t="s">
        <v>65</v>
      </c>
      <c r="B10" s="115">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52</v>
      </c>
      <c r="B11" s="115">
        <v>20</v>
      </c>
      <c r="C11" s="9"/>
      <c r="D11" s="9"/>
      <c r="E11" s="11" t="e">
        <f t="shared" si="0"/>
        <v>#DIV/0!</v>
      </c>
      <c r="F11" s="10" t="e">
        <f t="shared" si="4"/>
        <v>#DIV/0!</v>
      </c>
      <c r="G11" s="14" t="e">
        <f t="shared" si="1"/>
        <v>#DIV/0!</v>
      </c>
      <c r="H11" s="11" t="e">
        <f t="shared" si="2"/>
        <v>#DIV/0!</v>
      </c>
      <c r="I11" s="90" t="e">
        <f t="shared" si="5"/>
        <v>#DIV/0!</v>
      </c>
      <c r="J11" s="62">
        <f t="shared" si="3"/>
        <v>14.516178890085618</v>
      </c>
      <c r="K11" s="15" t="e">
        <f t="shared" si="6"/>
        <v>#DIV/0!</v>
      </c>
      <c r="L11" s="26" t="e">
        <f t="shared" si="7"/>
        <v>#DIV/0!</v>
      </c>
      <c r="N11" s="50"/>
      <c r="O11" s="35"/>
      <c r="P11" s="35"/>
      <c r="Q11" s="35"/>
      <c r="R11" s="35"/>
      <c r="S11" s="35"/>
      <c r="T11" s="35"/>
      <c r="U11" s="35"/>
      <c r="V11" s="35"/>
      <c r="W11" s="35"/>
      <c r="X11" s="43"/>
      <c r="Y11" s="43"/>
      <c r="Z11" s="43"/>
    </row>
    <row r="12" spans="1:26" ht="12.75">
      <c r="A12" s="8" t="s">
        <v>53</v>
      </c>
      <c r="B12" s="115">
        <v>40</v>
      </c>
      <c r="C12" s="9"/>
      <c r="D12" s="9"/>
      <c r="E12" s="11" t="e">
        <f t="shared" si="0"/>
        <v>#DIV/0!</v>
      </c>
      <c r="F12" s="10" t="e">
        <f t="shared" si="4"/>
        <v>#DIV/0!</v>
      </c>
      <c r="G12" s="14" t="e">
        <f t="shared" si="1"/>
        <v>#DIV/0!</v>
      </c>
      <c r="H12" s="11" t="e">
        <f t="shared" si="2"/>
        <v>#DIV/0!</v>
      </c>
      <c r="I12" s="90" t="e">
        <f t="shared" si="5"/>
        <v>#DIV/0!</v>
      </c>
      <c r="J12" s="62">
        <f t="shared" si="3"/>
        <v>10.955479988479958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4" t="s">
        <v>84</v>
      </c>
      <c r="I65" s="104"/>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