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0" yWindow="65456" windowWidth="24320" windowHeight="16800" tabRatio="500" activeTab="1"/>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<sst xmlns="http://schemas.openxmlformats.org/spreadsheetml/2006/main" count="137" uniqueCount="93">
  <si>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</si>
  <si>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</si>
  <si>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</si>
  <si>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</si>
  <si>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t>Backfit IsoP [ng/mL]</t>
  </si>
  <si>
    <t>IsoP [ng/mL]</t>
  </si>
  <si>
    <t>Isoprostane Concentration [ng/mL]</t>
  </si>
  <si>
    <t>x = Isoprostane concentration</t>
  </si>
  <si>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</si>
  <si>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</si>
  <si>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</si>
  <si>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</si>
  <si>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</si>
  <si>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</si>
  <si>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</si>
  <si>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</si>
  <si>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</si>
  <si>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</si>
  <si>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</si>
  <si>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</si>
  <si>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</si>
  <si>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</si>
  <si>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</si>
  <si>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</si>
  <si>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t>EA85 - Urinary Isoprostane - Calculation Template</t>
  </si>
  <si>
    <t>EA85 - Urinary Isoprostane - Calculation Instructions</t>
  </si>
  <si>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</si>
  <si>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</si>
  <si>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</si>
  <si>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</si>
  <si>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</si>
  <si>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</si>
  <si>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</si>
  <si>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</si>
  <si>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</si>
  <si>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</si>
  <si>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</si>
  <si>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</si>
  <si>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</si>
  <si>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</si>
  <si>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</si>
  <si>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</si>
  <si>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</si>
  <si>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Graph your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</si>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</sst>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2" xfId="0" applyFont="1"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1" fillId="0" borderId="0" xfId="0" applyFont="1" applyBorder="1" applyAlignment="1">
      <alignment horizontal="center" wrapText="1"/>
    </xf>
    <xf numFmtId="0" fontId="0" fillId="0" borderId="0" xfId="0" applyBorder="1" applyAlignment="1">
      <alignment/>
    </xf>
    <xf numFmtId="0" fontId="0" fillId="0" borderId="2" xfId="0" applyBorder="1" applyAlignment="1">
      <alignment/>
    </xf>
    <xf numFmtId="0" fontId="0" fillId="0" borderId="2" xfId="0" applyBorder="1" applyAlignment="1">
      <alignment horizontal="center" wrapText="1"/>
    </xf>
    <xf numFmtId="0" fontId="1" fillId="0" borderId="0" xfId="0" applyFont="1" applyBorder="1" applyAlignment="1">
      <alignment horizontal="center"/>
    </xf>
    <xf numFmtId="0" fontId="0" fillId="0" borderId="2" xfId="0" applyBorder="1" applyAlignment="1">
      <alignment horizontal="center"/>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EA85 - Urinary Isoprostane Standard Curve</a:t>
            </a:r>
          </a:p>
        </c:rich>
      </c:tx>
      <c:layout/>
      <c:spPr>
        <a:noFill/>
        <a:ln>
          <a:noFill/>
        </a:ln>
      </c:spPr>
    </c:title>
    <c:plotArea>
      <c:layout>
        <c:manualLayout>
          <c:xMode val="edge"/>
          <c:yMode val="edge"/>
          <c:x val="0.03825"/>
          <c:y val="0.09"/>
          <c:w val="0.950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numRef>
          </c:xVal>
          <c:yVal>
            <c:numRef>
              <c:f>'Calculation Template'!$I$6:$I$12</c:f>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numRef>
          </c:xVal>
          <c:yVal>
            <c:numRef>
              <c:f>'Calculation Template'!$J$6:$J$12</c:f>
              <c:numCache/>
            </c:numRef>
          </c:yVal>
          <c:smooth val="1"/>
        </c:ser>
        <c:axId val="65087496"/>
        <c:axId val="53766729"/>
      </c:scatterChart>
      <c:valAx>
        <c:axId val="65087496"/>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Isoprostane [ng/mL]</a:t>
                </a:r>
              </a:p>
            </c:rich>
          </c:tx>
          <c:layout/>
          <c:overlay val="0"/>
          <c:spPr>
            <a:noFill/>
            <a:ln>
              <a:noFill/>
            </a:ln>
          </c:spPr>
        </c:title>
        <c:delete val="0"/>
        <c:numFmt formatCode="General" sourceLinked="1"/>
        <c:majorTickMark val="out"/>
        <c:minorTickMark val="cross"/>
        <c:tickLblPos val="nextTo"/>
        <c:crossAx val="53766729"/>
        <c:crosses val="autoZero"/>
        <c:crossBetween val="midCat"/>
        <c:dispUnits/>
      </c:valAx>
      <c:valAx>
        <c:axId val="53766729"/>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65087496"/>
        <c:crossesAt val="0.001"/>
        <c:crossBetween val="midCat"/>
        <c:dispUnits/>
      </c:valAx>
      <c:spPr>
        <a:solidFill>
          <a:srgbClr val="CDCDCD"/>
        </a:solidFill>
        <a:ln w="12700">
          <a:solidFill>
            <a:srgbClr val="808080"/>
          </a:solidFill>
        </a:ln>
      </c:spPr>
    </c:plotArea>
    <c:legend>
      <c:legendPos val="r"/>
      <c:layout>
        <c:manualLayout>
          <c:xMode val="edge"/>
          <c:yMode val="edge"/>
          <c:x val="0.82525"/>
          <c:y val="0.13675"/>
          <c:w val="0.1247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619125</xdr:colOff>
      <xdr:row>101</xdr:row>
      <xdr:rowOff>85725</xdr:rowOff>
    </xdr:to>
    <xdr:graphicFrame>
      <xdr:nvGraphicFramePr>
        <xdr:cNvPr id="1" name="Chart 1"/>
        <xdr:cNvGraphicFramePr/>
      </xdr:nvGraphicFramePr>
      <xdr:xfrm>
        <a:off x="95250" y="11353800"/>
        <a:ext cx="93916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workbookViewId="0" topLeftCell="A1">
      <selection activeCell="B1" sqref="B1"/>
    </sheetView>
  </sheetViews>
  <sheetFormatPr defaultColWidth="11.19921875" defaultRowHeight="15"/>
  <cols>
    <col min="1" max="1" width="3.3984375" style="0" customWidth="1"/>
    <col min="5" max="5" width="11.296875" style="0" bestFit="1" customWidth="1"/>
  </cols>
  <sheetData>
    <row r="1" ht="15">
      <c r="A1" s="27" t="s">
        <v>25</v>
      </c>
    </row>
    <row r="2" spans="1:5" ht="12.75">
      <c r="A2" s="3"/>
      <c r="B2" s="3"/>
      <c r="C2" s="3"/>
      <c r="D2" s="3"/>
      <c r="E2" s="3"/>
    </row>
    <row r="3" spans="1:9" ht="12.75">
      <c r="A3" s="3" t="s">
        <v>77</v>
      </c>
      <c r="B3" s="30" t="s">
        <v>41</v>
      </c>
      <c r="C3" s="29"/>
      <c r="D3" s="29"/>
      <c r="E3" s="29"/>
      <c r="F3" s="29"/>
      <c r="G3" s="29"/>
      <c r="H3" s="29"/>
      <c r="I3" s="29"/>
    </row>
    <row r="4" spans="1:5" ht="12.75">
      <c r="A4" s="3"/>
      <c r="B4" s="30"/>
      <c r="C4" s="3"/>
      <c r="D4" s="3"/>
      <c r="E4" s="3"/>
    </row>
    <row r="5" spans="1:5" ht="12.75">
      <c r="A5" s="3" t="s">
        <v>78</v>
      </c>
      <c r="B5" s="30" t="s">
        <v>42</v>
      </c>
      <c r="C5" s="3"/>
      <c r="D5" s="3"/>
      <c r="E5" s="3"/>
    </row>
    <row r="6" spans="1:5" ht="12.75">
      <c r="A6" s="3"/>
      <c r="B6" s="30"/>
      <c r="C6" s="3"/>
      <c r="D6" s="3"/>
      <c r="E6" s="3"/>
    </row>
    <row r="7" spans="1:10" ht="12.75">
      <c r="A7" s="3" t="s">
        <v>55</v>
      </c>
      <c r="B7" s="99" t="s">
        <v>1</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56</v>
      </c>
      <c r="B10" s="99" t="s">
        <v>43</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44</v>
      </c>
      <c r="C14" s="29"/>
      <c r="D14" s="29"/>
      <c r="E14" s="29"/>
      <c r="F14" s="32" t="s">
        <v>45</v>
      </c>
      <c r="G14" s="29"/>
      <c r="H14" s="29"/>
      <c r="I14" s="29"/>
      <c r="J14" s="29"/>
    </row>
    <row r="15" spans="1:10" ht="15">
      <c r="A15" s="3"/>
      <c r="B15" s="29"/>
      <c r="C15" s="29"/>
      <c r="D15" s="29"/>
      <c r="E15" s="29"/>
      <c r="F15" s="29"/>
      <c r="G15" s="29"/>
      <c r="H15" s="29"/>
      <c r="I15" s="29"/>
      <c r="J15" s="29"/>
    </row>
    <row r="16" spans="1:10" ht="15">
      <c r="A16" s="3"/>
      <c r="B16" s="36" t="s">
        <v>46</v>
      </c>
      <c r="C16" s="29"/>
      <c r="D16" s="29"/>
      <c r="E16" s="29"/>
      <c r="F16" s="29"/>
      <c r="G16" s="29"/>
      <c r="H16" s="29"/>
      <c r="I16" s="29"/>
      <c r="J16" s="29"/>
    </row>
    <row r="17" spans="1:10" ht="12.75">
      <c r="A17" s="3"/>
      <c r="B17" s="77" t="s">
        <v>47</v>
      </c>
      <c r="F17" s="36"/>
      <c r="G17" s="36"/>
      <c r="H17" s="29"/>
      <c r="I17" s="29"/>
      <c r="J17" s="29"/>
    </row>
    <row r="18" spans="1:10" ht="12.75">
      <c r="A18" s="3"/>
      <c r="B18" s="77" t="s">
        <v>7</v>
      </c>
      <c r="C18" s="36"/>
      <c r="E18" s="29"/>
      <c r="F18" s="29"/>
      <c r="G18" s="29"/>
      <c r="H18" s="29"/>
      <c r="I18" s="29"/>
      <c r="J18" s="29"/>
    </row>
    <row r="19" spans="1:10" ht="12.75">
      <c r="A19" s="3"/>
      <c r="B19" s="77" t="s">
        <v>31</v>
      </c>
      <c r="C19" s="36"/>
      <c r="D19" s="29"/>
      <c r="E19" s="29"/>
      <c r="F19" s="29"/>
      <c r="G19" s="29"/>
      <c r="H19" s="29"/>
      <c r="I19" s="29"/>
      <c r="J19" s="29"/>
    </row>
    <row r="20" spans="1:10" ht="12.75">
      <c r="A20" s="3"/>
      <c r="B20" s="77" t="s">
        <v>29</v>
      </c>
      <c r="C20" s="36"/>
      <c r="D20" s="29"/>
      <c r="E20" s="29"/>
      <c r="F20" s="29"/>
      <c r="G20" s="29"/>
      <c r="H20" s="29"/>
      <c r="I20" s="29"/>
      <c r="J20" s="29"/>
    </row>
    <row r="21" spans="1:10" ht="12.75">
      <c r="A21" s="3"/>
      <c r="B21" s="77" t="s">
        <v>30</v>
      </c>
      <c r="C21" s="36"/>
      <c r="D21" s="29"/>
      <c r="E21" s="29"/>
      <c r="F21" s="29"/>
      <c r="G21" s="29"/>
      <c r="H21" s="29"/>
      <c r="I21" s="29"/>
      <c r="J21" s="29"/>
    </row>
    <row r="22" spans="1:3" s="81" customFormat="1" ht="12" customHeight="1">
      <c r="A22" s="79"/>
      <c r="B22" s="78" t="s">
        <v>32</v>
      </c>
      <c r="C22" s="80"/>
    </row>
    <row r="23" spans="1:10" ht="15">
      <c r="A23" s="3"/>
      <c r="B23" s="36"/>
      <c r="C23" s="36"/>
      <c r="D23" s="29"/>
      <c r="E23" s="29"/>
      <c r="F23" s="29"/>
      <c r="G23" s="29"/>
      <c r="H23" s="29"/>
      <c r="I23" s="29"/>
      <c r="J23" s="29"/>
    </row>
    <row r="24" spans="1:10" ht="15">
      <c r="A24" s="3"/>
      <c r="B24" s="77" t="s">
        <v>33</v>
      </c>
      <c r="C24" s="36"/>
      <c r="D24" s="29"/>
      <c r="E24" s="29"/>
      <c r="F24" s="32" t="s">
        <v>34</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17</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16</v>
      </c>
      <c r="D31" s="84"/>
      <c r="E31" s="84"/>
      <c r="F31" s="84"/>
      <c r="G31" s="85"/>
      <c r="H31" s="84"/>
    </row>
    <row r="32" spans="4:8" ht="12.75">
      <c r="D32" s="32"/>
      <c r="E32" s="32"/>
      <c r="F32" s="32"/>
      <c r="G32" s="36"/>
      <c r="H32" s="32"/>
    </row>
    <row r="33" spans="1:8" ht="12.75">
      <c r="A33" t="s">
        <v>28</v>
      </c>
      <c r="B33" t="s">
        <v>88</v>
      </c>
      <c r="D33" s="32"/>
      <c r="E33" s="32"/>
      <c r="F33" s="32"/>
      <c r="G33" s="36"/>
      <c r="H33" s="32"/>
    </row>
    <row r="34" spans="2:8" ht="12.75">
      <c r="B34" s="86" t="s">
        <v>89</v>
      </c>
      <c r="C34" s="36">
        <v>100</v>
      </c>
      <c r="D34" s="32"/>
      <c r="E34" s="32"/>
      <c r="F34" s="32"/>
      <c r="G34" s="36"/>
      <c r="H34" s="32"/>
    </row>
    <row r="35" spans="2:8" ht="12.75">
      <c r="B35" s="86" t="s">
        <v>90</v>
      </c>
      <c r="C35" s="36">
        <v>0.5</v>
      </c>
      <c r="D35" s="32"/>
      <c r="E35" s="32"/>
      <c r="F35" s="32"/>
      <c r="G35" s="36"/>
      <c r="H35" s="32"/>
    </row>
    <row r="36" spans="2:8" ht="12.75">
      <c r="B36" s="86" t="s">
        <v>91</v>
      </c>
      <c r="C36" s="36">
        <v>0.5</v>
      </c>
      <c r="D36" s="32"/>
      <c r="E36" s="32"/>
      <c r="F36" s="32"/>
      <c r="G36" s="36"/>
      <c r="H36" s="32"/>
    </row>
    <row r="37" spans="2:8" ht="12.75">
      <c r="B37" s="86" t="s">
        <v>92</v>
      </c>
      <c r="C37" s="36">
        <v>1</v>
      </c>
      <c r="D37" s="32"/>
      <c r="E37" s="32"/>
      <c r="F37" s="32"/>
      <c r="G37" s="36"/>
      <c r="H37" s="32"/>
    </row>
    <row r="38" spans="4:8" ht="12.75">
      <c r="D38" s="32"/>
      <c r="E38" s="32"/>
      <c r="F38" s="32"/>
      <c r="G38" s="36"/>
      <c r="H38" s="32"/>
    </row>
    <row r="39" spans="1:9" ht="12.75">
      <c r="A39" t="s">
        <v>9</v>
      </c>
      <c r="B39" s="98" t="s">
        <v>8</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10</v>
      </c>
      <c r="B42" t="s">
        <v>11</v>
      </c>
      <c r="D42" s="32"/>
      <c r="E42" s="32"/>
      <c r="F42" s="32"/>
      <c r="G42" s="36"/>
      <c r="H42" s="32"/>
    </row>
    <row r="43" spans="4:8" ht="12.75">
      <c r="D43" s="32"/>
      <c r="E43" s="32"/>
      <c r="F43" s="32"/>
      <c r="G43" s="36"/>
      <c r="H43" s="32"/>
    </row>
    <row r="44" spans="1:8" ht="12.75">
      <c r="A44" t="s">
        <v>13</v>
      </c>
      <c r="B44" t="s">
        <v>14</v>
      </c>
      <c r="D44" s="32"/>
      <c r="E44" s="32"/>
      <c r="F44" s="32"/>
      <c r="G44" s="36"/>
      <c r="H44" s="32"/>
    </row>
    <row r="45" spans="4:8" ht="12.75">
      <c r="D45" s="32"/>
      <c r="E45" s="32"/>
      <c r="F45" s="32"/>
      <c r="G45" s="36"/>
      <c r="H45" s="32"/>
    </row>
    <row r="46" spans="1:8" ht="12.75">
      <c r="A46" t="s">
        <v>15</v>
      </c>
      <c r="B46" s="31" t="s">
        <v>18</v>
      </c>
      <c r="D46" s="32"/>
      <c r="E46" s="32"/>
      <c r="F46" s="32"/>
      <c r="G46" s="36"/>
      <c r="H46" s="32"/>
    </row>
    <row r="47" spans="4:8" ht="12.75">
      <c r="D47" s="32"/>
      <c r="E47" s="32"/>
      <c r="F47" s="32"/>
      <c r="G47" s="36"/>
      <c r="H47" s="32"/>
    </row>
    <row r="48" spans="1:8" ht="12.75">
      <c r="A48" s="86">
        <v>1</v>
      </c>
      <c r="B48" t="s">
        <v>19</v>
      </c>
      <c r="D48" s="32"/>
      <c r="E48" s="32"/>
      <c r="F48" s="32"/>
      <c r="G48" s="36"/>
      <c r="H48" s="32"/>
    </row>
    <row r="49" spans="1:8" ht="12.75">
      <c r="A49" s="86" t="s">
        <v>22</v>
      </c>
      <c r="B49" t="s">
        <v>23</v>
      </c>
      <c r="D49" s="32"/>
      <c r="E49" s="32"/>
      <c r="F49" s="32"/>
      <c r="G49" s="36"/>
      <c r="H49" s="32"/>
    </row>
    <row r="50" spans="1:8" ht="12.75">
      <c r="A50" s="86" t="s">
        <v>20</v>
      </c>
      <c r="B50" t="s">
        <v>26</v>
      </c>
      <c r="D50" s="32"/>
      <c r="E50" s="32"/>
      <c r="F50" s="32"/>
      <c r="G50" s="36"/>
      <c r="H50" s="32"/>
    </row>
    <row r="51" spans="1:8" ht="12.75">
      <c r="A51" s="86" t="s">
        <v>21</v>
      </c>
      <c r="B51" t="s">
        <v>27</v>
      </c>
      <c r="D51" s="32"/>
      <c r="E51" s="32"/>
      <c r="F51" s="32"/>
      <c r="G51" s="36"/>
      <c r="H51" s="32"/>
    </row>
    <row r="52" spans="4:8" ht="12.75">
      <c r="D52" s="32"/>
      <c r="E52" s="32"/>
      <c r="F52" s="32"/>
      <c r="G52" s="36"/>
      <c r="H52" s="32"/>
    </row>
    <row r="53" spans="1:9" ht="12.75">
      <c r="A53" s="86">
        <v>2</v>
      </c>
      <c r="B53" s="98" t="s">
        <v>0</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57</v>
      </c>
      <c r="B56" s="30" t="s">
        <v>2</v>
      </c>
    </row>
    <row r="57" ht="12.75">
      <c r="B57" s="30"/>
    </row>
    <row r="58" spans="1:10" ht="12.75">
      <c r="A58" t="s">
        <v>58</v>
      </c>
      <c r="B58" s="30" t="s">
        <v>3</v>
      </c>
      <c r="C58" s="29"/>
      <c r="D58" s="29"/>
      <c r="E58" s="29"/>
      <c r="F58" s="29"/>
      <c r="G58" s="29"/>
      <c r="H58" s="29"/>
      <c r="I58" s="29"/>
      <c r="J58" s="29"/>
    </row>
    <row r="59" spans="2:10" ht="12.75">
      <c r="B59" s="30"/>
      <c r="C59" s="29"/>
      <c r="D59" s="29"/>
      <c r="E59" s="29"/>
      <c r="F59" s="29"/>
      <c r="G59" s="29"/>
      <c r="H59" s="29"/>
      <c r="I59" s="29"/>
      <c r="J59" s="29"/>
    </row>
    <row r="60" spans="1:10" ht="12.75">
      <c r="A60" t="s">
        <v>59</v>
      </c>
      <c r="B60" s="30" t="s">
        <v>60</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tabSelected="1" workbookViewId="0" topLeftCell="A1">
      <selection activeCell="I63" sqref="I63"/>
    </sheetView>
  </sheetViews>
  <sheetFormatPr defaultColWidth="11.19921875" defaultRowHeight="15"/>
  <cols>
    <col min="1" max="1" width="13.59765625" style="1" customWidth="1"/>
    <col min="2" max="9" width="7.8984375" style="1" customWidth="1"/>
    <col min="10" max="10" width="8.3984375" style="1" customWidth="1"/>
    <col min="11" max="11" width="7.8984375" style="1" customWidth="1"/>
    <col min="12" max="12" width="8.3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24</v>
      </c>
    </row>
    <row r="2" spans="2:12" ht="12.75" customHeight="1">
      <c r="B2" s="60" t="s">
        <v>38</v>
      </c>
      <c r="I2" s="60" t="s">
        <v>39</v>
      </c>
      <c r="J2" s="60" t="s">
        <v>39</v>
      </c>
      <c r="L2" s="104" t="s">
        <v>4</v>
      </c>
    </row>
    <row r="3" spans="1:26" ht="12.75" customHeight="1">
      <c r="A3" s="108" t="s">
        <v>71</v>
      </c>
      <c r="B3" s="102" t="s">
        <v>5</v>
      </c>
      <c r="C3" s="108" t="s">
        <v>68</v>
      </c>
      <c r="D3" s="108" t="s">
        <v>69</v>
      </c>
      <c r="E3" s="102" t="s">
        <v>85</v>
      </c>
      <c r="F3" s="102" t="s">
        <v>86</v>
      </c>
      <c r="G3" s="102" t="s">
        <v>76</v>
      </c>
      <c r="H3" s="102" t="s">
        <v>66</v>
      </c>
      <c r="I3" s="110" t="s">
        <v>12</v>
      </c>
      <c r="J3" s="114" t="s">
        <v>81</v>
      </c>
      <c r="K3" s="112" t="s">
        <v>80</v>
      </c>
      <c r="L3" s="105"/>
      <c r="N3" s="42"/>
      <c r="O3" s="42"/>
      <c r="P3" s="43"/>
      <c r="Q3" s="43"/>
      <c r="R3" s="43"/>
      <c r="S3" s="43"/>
      <c r="T3" s="43"/>
      <c r="U3" s="43"/>
      <c r="V3" s="43"/>
      <c r="W3" s="43"/>
      <c r="X3" s="43"/>
      <c r="Y3" s="43"/>
      <c r="Z3" s="43"/>
    </row>
    <row r="4" spans="1:26" ht="13.5" thickBot="1">
      <c r="A4" s="109"/>
      <c r="B4" s="103"/>
      <c r="C4" s="109"/>
      <c r="D4" s="109"/>
      <c r="E4" s="103"/>
      <c r="F4" s="107"/>
      <c r="G4" s="103"/>
      <c r="H4" s="103"/>
      <c r="I4" s="111"/>
      <c r="J4" s="115"/>
      <c r="K4" s="113"/>
      <c r="L4" s="106"/>
      <c r="N4" s="43"/>
      <c r="O4" s="43"/>
      <c r="P4" s="43"/>
      <c r="Q4" s="43"/>
      <c r="R4" s="43"/>
      <c r="S4" s="43"/>
      <c r="T4" s="43"/>
      <c r="U4" s="43"/>
      <c r="V4" s="43"/>
      <c r="W4" s="43"/>
      <c r="X4" s="43"/>
      <c r="Y4" s="43"/>
      <c r="Z4" s="43"/>
    </row>
    <row r="5" spans="1:26" ht="12.75">
      <c r="A5" s="8" t="s">
        <v>73</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61</v>
      </c>
      <c r="B6" s="8">
        <v>0.05</v>
      </c>
      <c r="C6" s="9"/>
      <c r="D6" s="9"/>
      <c r="E6" s="11" t="e">
        <f t="shared" si="0"/>
        <v>#DIV/0!</v>
      </c>
      <c r="F6" s="10" t="e">
        <f aca="true" t="shared" si="4" ref="F6:F12">E6-$I$68</f>
        <v>#DIV/0!</v>
      </c>
      <c r="G6" s="14" t="e">
        <f t="shared" si="1"/>
        <v>#DIV/0!</v>
      </c>
      <c r="H6" s="11" t="e">
        <f t="shared" si="2"/>
        <v>#DIV/0!</v>
      </c>
      <c r="I6" s="90" t="e">
        <f aca="true" t="shared" si="5" ref="I6:I12">(F6/$F$5)*100</f>
        <v>#DIV/0!</v>
      </c>
      <c r="J6" s="62">
        <f t="shared" si="3"/>
        <v>76.21494573814782</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62</v>
      </c>
      <c r="B7" s="8">
        <v>0.1</v>
      </c>
      <c r="C7" s="9"/>
      <c r="D7" s="9"/>
      <c r="E7" s="11" t="e">
        <f t="shared" si="0"/>
        <v>#DIV/0!</v>
      </c>
      <c r="F7" s="10" t="e">
        <f t="shared" si="4"/>
        <v>#DIV/0!</v>
      </c>
      <c r="G7" s="14" t="e">
        <f t="shared" si="1"/>
        <v>#DIV/0!</v>
      </c>
      <c r="H7" s="11" t="e">
        <f t="shared" si="2"/>
        <v>#DIV/0!</v>
      </c>
      <c r="I7" s="90" t="e">
        <f t="shared" si="5"/>
        <v>#DIV/0!</v>
      </c>
      <c r="J7" s="62">
        <f t="shared" si="3"/>
        <v>69.4073175568802</v>
      </c>
      <c r="K7" s="15" t="e">
        <f t="shared" si="6"/>
        <v>#DIV/0!</v>
      </c>
      <c r="L7" s="26" t="e">
        <f t="shared" si="7"/>
        <v>#DIV/0!</v>
      </c>
      <c r="N7" s="49"/>
      <c r="O7" s="44"/>
      <c r="P7" s="44"/>
      <c r="Q7" s="43"/>
      <c r="R7" s="43"/>
      <c r="S7" s="43"/>
      <c r="T7" s="43"/>
      <c r="U7" s="43"/>
      <c r="V7" s="43"/>
      <c r="W7" s="43"/>
      <c r="X7" s="43"/>
      <c r="Y7" s="43"/>
      <c r="Z7" s="43"/>
    </row>
    <row r="8" spans="1:26" ht="12.75">
      <c r="A8" s="8" t="s">
        <v>63</v>
      </c>
      <c r="B8" s="8">
        <v>1</v>
      </c>
      <c r="C8" s="9"/>
      <c r="D8" s="9"/>
      <c r="E8" s="11" t="e">
        <f t="shared" si="0"/>
        <v>#DIV/0!</v>
      </c>
      <c r="F8" s="10" t="e">
        <f t="shared" si="4"/>
        <v>#DIV/0!</v>
      </c>
      <c r="G8" s="14" t="e">
        <f t="shared" si="1"/>
        <v>#DIV/0!</v>
      </c>
      <c r="H8" s="11" t="e">
        <f t="shared" si="2"/>
        <v>#DIV/0!</v>
      </c>
      <c r="I8" s="90" t="e">
        <f t="shared" si="5"/>
        <v>#DIV/0!</v>
      </c>
      <c r="J8" s="62">
        <f t="shared" si="3"/>
        <v>42.00714267493641</v>
      </c>
      <c r="K8" s="15" t="e">
        <f t="shared" si="6"/>
        <v>#DIV/0!</v>
      </c>
      <c r="L8" s="26" t="e">
        <f t="shared" si="7"/>
        <v>#DIV/0!</v>
      </c>
      <c r="N8" s="49"/>
      <c r="O8" s="44"/>
      <c r="P8" s="44"/>
      <c r="Q8" s="43"/>
      <c r="R8" s="43"/>
      <c r="S8" s="43"/>
      <c r="T8" s="43"/>
      <c r="U8" s="43"/>
      <c r="V8" s="43"/>
      <c r="W8" s="43"/>
      <c r="X8" s="43"/>
      <c r="Y8" s="43"/>
      <c r="Z8" s="43"/>
    </row>
    <row r="9" spans="1:26" ht="12.75">
      <c r="A9" s="8" t="s">
        <v>64</v>
      </c>
      <c r="B9" s="8">
        <v>5</v>
      </c>
      <c r="C9" s="9"/>
      <c r="D9" s="9"/>
      <c r="E9" s="11" t="e">
        <f t="shared" si="0"/>
        <v>#DIV/0!</v>
      </c>
      <c r="F9" s="10" t="e">
        <f t="shared" si="4"/>
        <v>#DIV/0!</v>
      </c>
      <c r="G9" s="14" t="e">
        <f t="shared" si="1"/>
        <v>#DIV/0!</v>
      </c>
      <c r="H9" s="11" t="e">
        <f t="shared" si="2"/>
        <v>#DIV/0!</v>
      </c>
      <c r="I9" s="90" t="e">
        <f t="shared" si="5"/>
        <v>#DIV/0!</v>
      </c>
      <c r="J9" s="62">
        <f t="shared" si="3"/>
        <v>24.78505426185217</v>
      </c>
      <c r="K9" s="15" t="e">
        <f t="shared" si="6"/>
        <v>#DIV/0!</v>
      </c>
      <c r="L9" s="26" t="e">
        <f t="shared" si="7"/>
        <v>#DIV/0!</v>
      </c>
      <c r="N9" s="50"/>
      <c r="O9" s="52"/>
      <c r="P9" s="43"/>
      <c r="Q9" s="43"/>
      <c r="R9" s="43"/>
      <c r="S9" s="43"/>
      <c r="T9" s="43"/>
      <c r="U9" s="43"/>
      <c r="V9" s="43"/>
      <c r="W9" s="43"/>
      <c r="X9" s="43"/>
      <c r="Y9" s="43"/>
      <c r="Z9" s="43"/>
    </row>
    <row r="10" spans="1:26" ht="12.75">
      <c r="A10" s="8" t="s">
        <v>65</v>
      </c>
      <c r="B10" s="8">
        <v>10</v>
      </c>
      <c r="C10" s="9"/>
      <c r="D10" s="9"/>
      <c r="E10" s="11" t="e">
        <f t="shared" si="0"/>
        <v>#DIV/0!</v>
      </c>
      <c r="F10" s="10" t="e">
        <f t="shared" si="4"/>
        <v>#DIV/0!</v>
      </c>
      <c r="G10" s="14" t="e">
        <f t="shared" si="1"/>
        <v>#DIV/0!</v>
      </c>
      <c r="H10" s="11" t="e">
        <f t="shared" si="2"/>
        <v>#DIV/0!</v>
      </c>
      <c r="I10" s="90" t="e">
        <f t="shared" si="5"/>
        <v>#DIV/0!</v>
      </c>
      <c r="J10" s="62">
        <f t="shared" si="3"/>
        <v>19.091655765524123</v>
      </c>
      <c r="K10" s="15" t="e">
        <f t="shared" si="6"/>
        <v>#DIV/0!</v>
      </c>
      <c r="L10" s="26" t="e">
        <f t="shared" si="7"/>
        <v>#DIV/0!</v>
      </c>
      <c r="N10" s="50"/>
      <c r="O10" s="52"/>
      <c r="P10" s="43"/>
      <c r="Q10" s="43"/>
      <c r="R10" s="43"/>
      <c r="S10" s="43"/>
      <c r="T10" s="43"/>
      <c r="U10" s="43"/>
      <c r="V10" s="43"/>
      <c r="W10" s="43"/>
      <c r="X10" s="43"/>
      <c r="Y10" s="43"/>
      <c r="Z10" s="43"/>
    </row>
    <row r="11" spans="1:26" ht="12.75">
      <c r="A11" s="8" t="s">
        <v>52</v>
      </c>
      <c r="B11" s="8">
        <v>50</v>
      </c>
      <c r="C11" s="9"/>
      <c r="D11" s="9"/>
      <c r="E11" s="11" t="e">
        <f t="shared" si="0"/>
        <v>#DIV/0!</v>
      </c>
      <c r="F11" s="10" t="e">
        <f t="shared" si="4"/>
        <v>#DIV/0!</v>
      </c>
      <c r="G11" s="14" t="e">
        <f t="shared" si="1"/>
        <v>#DIV/0!</v>
      </c>
      <c r="H11" s="11" t="e">
        <f t="shared" si="2"/>
        <v>#DIV/0!</v>
      </c>
      <c r="I11" s="90" t="e">
        <f t="shared" si="5"/>
        <v>#DIV/0!</v>
      </c>
      <c r="J11" s="62">
        <f t="shared" si="3"/>
        <v>10</v>
      </c>
      <c r="K11" s="15" t="e">
        <f t="shared" si="6"/>
        <v>#DIV/0!</v>
      </c>
      <c r="L11" s="26" t="e">
        <f t="shared" si="7"/>
        <v>#DIV/0!</v>
      </c>
      <c r="N11" s="50"/>
      <c r="O11" s="35"/>
      <c r="P11" s="35"/>
      <c r="Q11" s="35"/>
      <c r="R11" s="35"/>
      <c r="S11" s="35"/>
      <c r="T11" s="35"/>
      <c r="U11" s="35"/>
      <c r="V11" s="35"/>
      <c r="W11" s="35"/>
      <c r="X11" s="43"/>
      <c r="Y11" s="43"/>
      <c r="Z11" s="43"/>
    </row>
    <row r="12" spans="1:26" ht="12.75">
      <c r="A12" s="8" t="s">
        <v>53</v>
      </c>
      <c r="B12" s="8">
        <v>100</v>
      </c>
      <c r="C12" s="9"/>
      <c r="D12" s="9"/>
      <c r="E12" s="11" t="e">
        <f t="shared" si="0"/>
        <v>#DIV/0!</v>
      </c>
      <c r="F12" s="10" t="e">
        <f t="shared" si="4"/>
        <v>#DIV/0!</v>
      </c>
      <c r="G12" s="14" t="e">
        <f t="shared" si="1"/>
        <v>#DIV/0!</v>
      </c>
      <c r="H12" s="11" t="e">
        <f t="shared" si="2"/>
        <v>#DIV/0!</v>
      </c>
      <c r="I12" s="90" t="e">
        <f t="shared" si="5"/>
        <v>#DIV/0!</v>
      </c>
      <c r="J12" s="62">
        <f t="shared" si="3"/>
        <v>7.538047370599819</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40</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70</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79</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68</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69</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85</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86</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76</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66</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54</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67</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5</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70</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79</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68</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69</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85</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86</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76</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66</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54</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67</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5</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70</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79</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68</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69</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85</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86</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76</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66</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54</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67</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5</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70</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79</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68</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69</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85</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86</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76</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66</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54</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67</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5</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36</v>
      </c>
      <c r="B63" s="3" t="s">
        <v>82</v>
      </c>
      <c r="C63" s="3"/>
      <c r="D63" s="3"/>
      <c r="E63" s="3"/>
      <c r="H63" s="54" t="s">
        <v>75</v>
      </c>
      <c r="I63" s="11">
        <f>((($B$65-$B$68)/(50-$B$68)-1)*$B$67^$B$66)^(1/$B$66)</f>
        <v>0.5206164098292377</v>
      </c>
      <c r="J63" s="3" t="s">
        <v>74</v>
      </c>
      <c r="O63" s="43"/>
      <c r="P63" s="39"/>
      <c r="Q63" s="39"/>
      <c r="R63" s="35"/>
      <c r="S63" s="35"/>
      <c r="T63" s="35"/>
      <c r="U63" s="35"/>
      <c r="V63" s="35"/>
      <c r="W63" s="35"/>
      <c r="X63" s="35"/>
      <c r="Y63" s="43"/>
      <c r="Z63" s="43"/>
      <c r="AA63" s="43"/>
    </row>
    <row r="64" spans="1:27" ht="12.75">
      <c r="A64" s="54" t="s">
        <v>37</v>
      </c>
      <c r="B64" s="59" t="s">
        <v>35</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48</v>
      </c>
      <c r="B65" s="55">
        <v>100</v>
      </c>
      <c r="C65" s="3"/>
      <c r="D65" s="3"/>
      <c r="E65" s="3"/>
      <c r="F65" s="54"/>
      <c r="G65" s="3"/>
      <c r="H65" s="101" t="s">
        <v>84</v>
      </c>
      <c r="I65" s="101"/>
      <c r="J65" s="3"/>
      <c r="K65" s="3"/>
      <c r="L65" s="3"/>
      <c r="M65" s="3"/>
      <c r="O65" s="43"/>
      <c r="P65" s="35"/>
      <c r="Q65" s="35"/>
      <c r="R65" s="35"/>
      <c r="S65" s="35"/>
      <c r="T65" s="35"/>
      <c r="U65" s="35"/>
      <c r="V65" s="35"/>
      <c r="W65" s="35"/>
      <c r="X65" s="35"/>
      <c r="Y65" s="43"/>
      <c r="Z65" s="43"/>
      <c r="AA65" s="43"/>
    </row>
    <row r="66" spans="1:27" ht="12.75">
      <c r="A66" s="54" t="s">
        <v>49</v>
      </c>
      <c r="B66" s="55">
        <v>0.5</v>
      </c>
      <c r="C66" s="3"/>
      <c r="D66" s="3"/>
      <c r="E66" s="3"/>
      <c r="F66" s="54"/>
      <c r="G66" s="3"/>
      <c r="H66" s="18" t="s">
        <v>68</v>
      </c>
      <c r="I66" s="97"/>
      <c r="J66" s="3"/>
      <c r="K66" s="3"/>
      <c r="L66" s="3"/>
      <c r="M66" s="3"/>
      <c r="O66" s="43"/>
      <c r="P66" s="35"/>
      <c r="Q66" s="35"/>
      <c r="R66" s="35"/>
      <c r="S66" s="35"/>
      <c r="T66" s="35"/>
      <c r="U66" s="35"/>
      <c r="V66" s="35"/>
      <c r="W66" s="35"/>
      <c r="X66" s="35"/>
      <c r="Y66" s="43"/>
      <c r="Z66" s="43"/>
      <c r="AA66" s="43"/>
    </row>
    <row r="67" spans="1:27" ht="12.75">
      <c r="A67" s="54" t="s">
        <v>50</v>
      </c>
      <c r="B67" s="56">
        <v>0.5</v>
      </c>
      <c r="C67" s="3"/>
      <c r="D67" s="3"/>
      <c r="E67" s="3"/>
      <c r="F67" s="54"/>
      <c r="G67" s="3"/>
      <c r="H67" s="18" t="s">
        <v>69</v>
      </c>
      <c r="I67" s="97"/>
      <c r="K67" s="3"/>
      <c r="L67" s="3"/>
      <c r="M67" s="3"/>
      <c r="O67" s="43"/>
      <c r="P67" s="35"/>
      <c r="Q67" s="35"/>
      <c r="R67" s="35"/>
      <c r="S67" s="35"/>
      <c r="T67" s="35"/>
      <c r="U67" s="35"/>
      <c r="V67" s="35"/>
      <c r="W67" s="35"/>
      <c r="X67" s="35"/>
      <c r="Y67" s="43"/>
      <c r="Z67" s="43"/>
      <c r="AA67" s="43"/>
    </row>
    <row r="68" spans="1:27" ht="12.75">
      <c r="A68" s="54" t="s">
        <v>51</v>
      </c>
      <c r="B68" s="56">
        <v>1</v>
      </c>
      <c r="C68" s="3"/>
      <c r="D68" s="3"/>
      <c r="E68" s="3"/>
      <c r="F68" s="54"/>
      <c r="G68" s="30"/>
      <c r="H68" s="17" t="s">
        <v>87</v>
      </c>
      <c r="I68" s="88" t="e">
        <f>AVERAGE(I66:I67)</f>
        <v>#DIV/0!</v>
      </c>
      <c r="J68" s="3"/>
      <c r="K68" s="3"/>
      <c r="L68" s="3"/>
      <c r="M68" s="3"/>
      <c r="O68" s="43"/>
      <c r="P68" s="35"/>
      <c r="Q68" s="35"/>
      <c r="R68" s="35"/>
      <c r="S68" s="35"/>
      <c r="T68" s="35"/>
      <c r="U68" s="35"/>
      <c r="V68" s="35"/>
      <c r="W68" s="35"/>
      <c r="X68" s="35"/>
      <c r="Y68" s="43"/>
      <c r="Z68" s="43"/>
      <c r="AA68" s="43"/>
    </row>
    <row r="69" spans="1:24" ht="12.75">
      <c r="A69" s="53" t="s">
        <v>72</v>
      </c>
      <c r="B69" s="3" t="s">
        <v>67</v>
      </c>
      <c r="C69" s="3"/>
      <c r="D69" s="3"/>
      <c r="E69" s="3"/>
      <c r="F69" s="3"/>
      <c r="G69" s="3"/>
      <c r="H69" s="3"/>
      <c r="I69" s="3"/>
      <c r="J69" s="3"/>
      <c r="K69" s="3"/>
      <c r="L69" s="3"/>
      <c r="M69" s="3"/>
      <c r="P69" s="41"/>
      <c r="Q69" s="41"/>
      <c r="R69" s="41"/>
      <c r="S69" s="41"/>
      <c r="T69" s="41"/>
      <c r="U69" s="41"/>
      <c r="V69" s="35"/>
      <c r="W69" s="35"/>
      <c r="X69" s="35"/>
    </row>
    <row r="70" spans="1:24" ht="12.75">
      <c r="A70" s="54" t="s">
        <v>83</v>
      </c>
      <c r="B70" s="30" t="s">
        <v>6</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A3:A4"/>
    <mergeCell ref="B3:B4"/>
    <mergeCell ref="C3:C4"/>
    <mergeCell ref="D3:D4"/>
    <mergeCell ref="H65:I65"/>
    <mergeCell ref="E3:E4"/>
    <mergeCell ref="G3:G4"/>
    <mergeCell ref="L2:L4"/>
    <mergeCell ref="F3:F4"/>
    <mergeCell ref="H3:H4"/>
    <mergeCell ref="I3:I4"/>
    <mergeCell ref="K3:K4"/>
    <mergeCell ref="J3:J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